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15" activeTab="0"/>
  </bookViews>
  <sheets>
    <sheet name="収支計画" sheetId="1" r:id="rId1"/>
  </sheets>
  <definedNames>
    <definedName name="_xlnm.Print_Area" localSheetId="0">'収支計画'!$A$1:$F$42</definedName>
  </definedNames>
  <calcPr fullCalcOnLoad="1"/>
</workbook>
</file>

<file path=xl/sharedStrings.xml><?xml version="1.0" encoding="utf-8"?>
<sst xmlns="http://schemas.openxmlformats.org/spreadsheetml/2006/main" count="54" uniqueCount="53">
  <si>
    <t>粗利計</t>
  </si>
  <si>
    <t>費目</t>
  </si>
  <si>
    <t>分類</t>
  </si>
  <si>
    <t>収入の部 合計</t>
  </si>
  <si>
    <t>支出の部　合計</t>
  </si>
  <si>
    <t>粗利</t>
  </si>
  <si>
    <t>個人寄付小計</t>
  </si>
  <si>
    <t>法人寄付小計</t>
  </si>
  <si>
    <t>粗利</t>
  </si>
  <si>
    <t>人件費計</t>
  </si>
  <si>
    <t>支出</t>
  </si>
  <si>
    <t>人件費</t>
  </si>
  <si>
    <t>通信費</t>
  </si>
  <si>
    <t>水光熱費</t>
  </si>
  <si>
    <t>その他小計</t>
  </si>
  <si>
    <t>人数</t>
  </si>
  <si>
    <t>法人数</t>
  </si>
  <si>
    <t>経費</t>
  </si>
  <si>
    <t>家賃・地代</t>
  </si>
  <si>
    <t>広告宣伝費</t>
  </si>
  <si>
    <t>備品消耗品費</t>
  </si>
  <si>
    <t>売上高小計</t>
  </si>
  <si>
    <t>売上原価小計</t>
  </si>
  <si>
    <t>売上高・収入計</t>
  </si>
  <si>
    <t>売上原価・変動費用計</t>
  </si>
  <si>
    <t>その他経費</t>
  </si>
  <si>
    <t>売上高</t>
  </si>
  <si>
    <t>売上原価</t>
  </si>
  <si>
    <t>経費計</t>
  </si>
  <si>
    <t>その他</t>
  </si>
  <si>
    <t>※　表中の単価や数値は、自分の事業に合わせて変更して利用してください。</t>
  </si>
  <si>
    <t>収入</t>
  </si>
  <si>
    <t>説明、根拠</t>
  </si>
  <si>
    <t>事業収入</t>
  </si>
  <si>
    <t>その他の収入</t>
  </si>
  <si>
    <t>その他（寄付金・助成金等)</t>
  </si>
  <si>
    <t>法人会員（あるいは寄付）</t>
  </si>
  <si>
    <t>単価</t>
  </si>
  <si>
    <t>費用計</t>
  </si>
  <si>
    <t>個人会員（あるいは寄付）</t>
  </si>
  <si>
    <t>事務局人数</t>
  </si>
  <si>
    <t>人件費（事務局）</t>
  </si>
  <si>
    <t>利益</t>
  </si>
  <si>
    <t>収入合計（粗利計）－支出合計</t>
  </si>
  <si>
    <t>車両費</t>
  </si>
  <si>
    <t>旅費交通費</t>
  </si>
  <si>
    <t>変動費</t>
  </si>
  <si>
    <t>寄付金</t>
  </si>
  <si>
    <t>事業委託収入</t>
  </si>
  <si>
    <t>その他</t>
  </si>
  <si>
    <t>宮城県</t>
  </si>
  <si>
    <t>復興庁</t>
  </si>
  <si>
    <t>平成２８年度事業予算書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</si>
</sst>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#&quot;千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33" borderId="14" xfId="0" applyNumberFormat="1" applyFill="1" applyBorder="1" applyAlignment="1">
      <alignment vertical="center"/>
    </xf>
    <xf numFmtId="178" fontId="0" fillId="34" borderId="13" xfId="0" applyNumberFormat="1" applyFill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33" borderId="16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34" borderId="17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2" fillId="36" borderId="21" xfId="0" applyNumberFormat="1" applyFont="1" applyFill="1" applyBorder="1" applyAlignment="1">
      <alignment horizontal="center" vertical="center"/>
    </xf>
    <xf numFmtId="178" fontId="2" fillId="36" borderId="18" xfId="0" applyNumberFormat="1" applyFont="1" applyFill="1" applyBorder="1" applyAlignment="1">
      <alignment horizontal="center" vertical="center"/>
    </xf>
    <xf numFmtId="176" fontId="0" fillId="36" borderId="19" xfId="0" applyNumberFormat="1" applyFill="1" applyBorder="1" applyAlignment="1">
      <alignment vertical="center"/>
    </xf>
    <xf numFmtId="176" fontId="0" fillId="36" borderId="10" xfId="0" applyNumberFormat="1" applyFill="1" applyBorder="1" applyAlignment="1">
      <alignment vertical="center"/>
    </xf>
    <xf numFmtId="176" fontId="0" fillId="36" borderId="10" xfId="0" applyNumberFormat="1" applyFill="1" applyBorder="1" applyAlignment="1">
      <alignment horizontal="left" vertical="center"/>
    </xf>
    <xf numFmtId="176" fontId="0" fillId="36" borderId="22" xfId="0" applyNumberFormat="1" applyFill="1" applyBorder="1" applyAlignment="1">
      <alignment vertical="center"/>
    </xf>
    <xf numFmtId="176" fontId="0" fillId="36" borderId="20" xfId="0" applyNumberFormat="1" applyFill="1" applyBorder="1" applyAlignment="1">
      <alignment vertical="center"/>
    </xf>
    <xf numFmtId="176" fontId="0" fillId="36" borderId="20" xfId="0" applyNumberFormat="1" applyFill="1" applyBorder="1" applyAlignment="1">
      <alignment vertical="center"/>
    </xf>
    <xf numFmtId="5" fontId="0" fillId="0" borderId="10" xfId="0" applyNumberFormat="1" applyBorder="1" applyAlignment="1">
      <alignment vertical="center"/>
    </xf>
    <xf numFmtId="176" fontId="0" fillId="36" borderId="10" xfId="0" applyNumberForma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35" borderId="23" xfId="0" applyNumberFormat="1" applyFill="1" applyBorder="1" applyAlignment="1">
      <alignment vertical="center"/>
    </xf>
    <xf numFmtId="178" fontId="0" fillId="33" borderId="12" xfId="0" applyNumberFormat="1" applyFill="1" applyBorder="1" applyAlignment="1">
      <alignment vertical="center"/>
    </xf>
    <xf numFmtId="178" fontId="0" fillId="33" borderId="13" xfId="0" applyNumberFormat="1" applyFill="1" applyBorder="1" applyAlignment="1">
      <alignment vertical="center"/>
    </xf>
    <xf numFmtId="176" fontId="0" fillId="36" borderId="10" xfId="0" applyNumberFormat="1" applyFill="1" applyBorder="1" applyAlignment="1">
      <alignment horizontal="left" vertical="center" wrapText="1"/>
    </xf>
    <xf numFmtId="176" fontId="0" fillId="36" borderId="19" xfId="0" applyNumberFormat="1" applyFill="1" applyBorder="1" applyAlignment="1">
      <alignment horizontal="left" vertical="center" wrapText="1"/>
    </xf>
    <xf numFmtId="0" fontId="0" fillId="36" borderId="24" xfId="0" applyFill="1" applyBorder="1" applyAlignment="1">
      <alignment horizontal="left" vertical="top"/>
    </xf>
    <xf numFmtId="0" fontId="0" fillId="36" borderId="25" xfId="0" applyFill="1" applyBorder="1" applyAlignment="1">
      <alignment horizontal="left" vertical="top"/>
    </xf>
    <xf numFmtId="0" fontId="0" fillId="36" borderId="26" xfId="0" applyFill="1" applyBorder="1" applyAlignment="1">
      <alignment horizontal="left" vertical="top"/>
    </xf>
    <xf numFmtId="0" fontId="2" fillId="37" borderId="27" xfId="0" applyFont="1" applyFill="1" applyBorder="1" applyAlignment="1">
      <alignment horizontal="left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0" fontId="0" fillId="36" borderId="31" xfId="0" applyFill="1" applyBorder="1" applyAlignment="1">
      <alignment horizontal="left" vertical="center"/>
    </xf>
    <xf numFmtId="0" fontId="0" fillId="36" borderId="27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left" vertical="top" wrapText="1"/>
    </xf>
    <xf numFmtId="0" fontId="0" fillId="36" borderId="25" xfId="0" applyFill="1" applyBorder="1" applyAlignment="1">
      <alignment horizontal="left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20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19" xfId="0" applyFill="1" applyBorder="1" applyAlignment="1">
      <alignment vertical="top"/>
    </xf>
    <xf numFmtId="176" fontId="2" fillId="36" borderId="33" xfId="0" applyNumberFormat="1" applyFont="1" applyFill="1" applyBorder="1" applyAlignment="1">
      <alignment horizontal="center" vertical="center"/>
    </xf>
    <xf numFmtId="176" fontId="2" fillId="36" borderId="30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176" fontId="0" fillId="36" borderId="34" xfId="0" applyNumberFormat="1" applyFill="1" applyBorder="1" applyAlignment="1">
      <alignment horizontal="center" vertical="center"/>
    </xf>
    <xf numFmtId="176" fontId="0" fillId="36" borderId="27" xfId="0" applyNumberFormat="1" applyFill="1" applyBorder="1" applyAlignment="1">
      <alignment horizontal="center" vertical="center"/>
    </xf>
    <xf numFmtId="176" fontId="0" fillId="36" borderId="32" xfId="0" applyNumberFormat="1" applyFill="1" applyBorder="1" applyAlignment="1">
      <alignment horizontal="center" vertical="center"/>
    </xf>
    <xf numFmtId="0" fontId="0" fillId="36" borderId="35" xfId="0" applyFill="1" applyBorder="1" applyAlignment="1">
      <alignment horizontal="left" vertical="top" wrapText="1"/>
    </xf>
    <xf numFmtId="0" fontId="0" fillId="36" borderId="36" xfId="0" applyFill="1" applyBorder="1" applyAlignment="1">
      <alignment horizontal="left" vertical="top" wrapText="1"/>
    </xf>
    <xf numFmtId="0" fontId="0" fillId="36" borderId="37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center" wrapText="1"/>
    </xf>
    <xf numFmtId="176" fontId="0" fillId="36" borderId="19" xfId="0" applyNumberFormat="1" applyFill="1" applyBorder="1" applyAlignment="1">
      <alignment horizontal="center" vertical="center"/>
    </xf>
    <xf numFmtId="0" fontId="0" fillId="36" borderId="24" xfId="0" applyFill="1" applyBorder="1" applyAlignment="1">
      <alignment horizontal="left" vertical="center"/>
    </xf>
    <xf numFmtId="0" fontId="0" fillId="36" borderId="38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0" fontId="0" fillId="36" borderId="26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4" xfId="0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176" fontId="0" fillId="36" borderId="20" xfId="0" applyNumberFormat="1" applyFill="1" applyBorder="1" applyAlignment="1">
      <alignment horizontal="left" vertical="center"/>
    </xf>
    <xf numFmtId="176" fontId="0" fillId="36" borderId="10" xfId="0" applyNumberFormat="1" applyFill="1" applyBorder="1" applyAlignment="1">
      <alignment horizontal="left" vertical="center"/>
    </xf>
    <xf numFmtId="176" fontId="0" fillId="36" borderId="19" xfId="0" applyNumberFormat="1" applyFill="1" applyBorder="1" applyAlignment="1">
      <alignment horizontal="lef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workbookViewId="0" topLeftCell="A28">
      <selection activeCell="A2" sqref="A2:F2"/>
    </sheetView>
  </sheetViews>
  <sheetFormatPr defaultColWidth="9.00390625" defaultRowHeight="13.5"/>
  <cols>
    <col min="1" max="1" width="6.125" style="0" customWidth="1"/>
    <col min="2" max="2" width="7.125" style="0" customWidth="1"/>
    <col min="3" max="3" width="6.375" style="0" customWidth="1"/>
    <col min="4" max="4" width="10.50390625" style="1" customWidth="1"/>
    <col min="5" max="5" width="16.75390625" style="1" customWidth="1"/>
    <col min="6" max="6" width="13.375" style="15" customWidth="1"/>
  </cols>
  <sheetData>
    <row r="1" spans="1:5" ht="25.5" customHeight="1">
      <c r="A1" s="30" t="s">
        <v>52</v>
      </c>
      <c r="B1" s="31"/>
      <c r="C1" s="31"/>
      <c r="D1" s="32"/>
      <c r="E1" s="32"/>
    </row>
    <row r="2" spans="1:6" ht="25.5" customHeight="1" thickBot="1">
      <c r="A2" s="41" t="s">
        <v>31</v>
      </c>
      <c r="B2" s="41"/>
      <c r="C2" s="41"/>
      <c r="D2" s="41"/>
      <c r="E2" s="41"/>
      <c r="F2" s="41"/>
    </row>
    <row r="3" spans="1:6" ht="14.25" thickBot="1">
      <c r="A3" s="48" t="s">
        <v>2</v>
      </c>
      <c r="B3" s="49"/>
      <c r="C3" s="56" t="s">
        <v>32</v>
      </c>
      <c r="D3" s="57"/>
      <c r="E3" s="19" t="s">
        <v>1</v>
      </c>
      <c r="F3" s="20"/>
    </row>
    <row r="4" spans="1:6" ht="18.75" customHeight="1">
      <c r="A4" s="50" t="s">
        <v>33</v>
      </c>
      <c r="B4" s="53" t="s">
        <v>26</v>
      </c>
      <c r="C4" s="75"/>
      <c r="D4" s="76"/>
      <c r="E4" s="2" t="s">
        <v>47</v>
      </c>
      <c r="F4" s="4">
        <v>0</v>
      </c>
    </row>
    <row r="5" spans="1:6" ht="18.75" customHeight="1">
      <c r="A5" s="51"/>
      <c r="B5" s="54"/>
      <c r="C5" s="77"/>
      <c r="D5" s="78"/>
      <c r="E5" s="2" t="s">
        <v>48</v>
      </c>
      <c r="F5" s="6">
        <v>180000</v>
      </c>
    </row>
    <row r="6" spans="1:6" ht="18.75" customHeight="1">
      <c r="A6" s="51"/>
      <c r="B6" s="54"/>
      <c r="C6" s="77"/>
      <c r="D6" s="78"/>
      <c r="E6" s="2" t="s">
        <v>49</v>
      </c>
      <c r="F6" s="6">
        <v>500000</v>
      </c>
    </row>
    <row r="7" spans="1:6" ht="18.75" customHeight="1" thickBot="1">
      <c r="A7" s="51"/>
      <c r="B7" s="55"/>
      <c r="C7" s="79"/>
      <c r="D7" s="80"/>
      <c r="E7" s="21" t="s">
        <v>21</v>
      </c>
      <c r="F7" s="7">
        <f>SUM(F4:F6)</f>
        <v>680000</v>
      </c>
    </row>
    <row r="8" spans="1:6" ht="18.75" customHeight="1">
      <c r="A8" s="51"/>
      <c r="B8" s="58" t="s">
        <v>27</v>
      </c>
      <c r="C8" s="81"/>
      <c r="D8" s="81"/>
      <c r="E8" s="3"/>
      <c r="F8" s="9"/>
    </row>
    <row r="9" spans="1:6" ht="18.75" customHeight="1">
      <c r="A9" s="51"/>
      <c r="B9" s="59"/>
      <c r="C9" s="82"/>
      <c r="D9" s="82"/>
      <c r="E9" s="2"/>
      <c r="F9" s="6"/>
    </row>
    <row r="10" spans="1:6" ht="18.75" customHeight="1">
      <c r="A10" s="51"/>
      <c r="B10" s="59"/>
      <c r="C10" s="82"/>
      <c r="D10" s="82"/>
      <c r="E10" s="2"/>
      <c r="F10" s="6"/>
    </row>
    <row r="11" spans="1:6" ht="18.75" customHeight="1">
      <c r="A11" s="51"/>
      <c r="B11" s="59"/>
      <c r="C11" s="82"/>
      <c r="D11" s="82"/>
      <c r="E11" s="22" t="s">
        <v>22</v>
      </c>
      <c r="F11" s="8">
        <f>SUM(F8:F10)</f>
        <v>0</v>
      </c>
    </row>
    <row r="12" spans="1:6" ht="18.75" customHeight="1" thickBot="1">
      <c r="A12" s="52"/>
      <c r="B12" s="60" t="s">
        <v>5</v>
      </c>
      <c r="C12" s="61"/>
      <c r="D12" s="61"/>
      <c r="E12" s="62"/>
      <c r="F12" s="11">
        <f>F7-F11</f>
        <v>680000</v>
      </c>
    </row>
    <row r="13" spans="1:6" ht="18.75" customHeight="1">
      <c r="A13" s="63" t="s">
        <v>34</v>
      </c>
      <c r="B13" s="74" t="s">
        <v>39</v>
      </c>
      <c r="C13" s="74"/>
      <c r="D13" s="25" t="s">
        <v>37</v>
      </c>
      <c r="E13" s="26" t="s">
        <v>15</v>
      </c>
      <c r="F13" s="4"/>
    </row>
    <row r="14" spans="1:6" ht="18.75" customHeight="1">
      <c r="A14" s="64"/>
      <c r="B14" s="66"/>
      <c r="C14" s="66"/>
      <c r="D14" s="27"/>
      <c r="E14" s="22" t="s">
        <v>6</v>
      </c>
      <c r="F14" s="35">
        <f>D14*F13</f>
        <v>0</v>
      </c>
    </row>
    <row r="15" spans="1:6" ht="18.75" customHeight="1">
      <c r="A15" s="64"/>
      <c r="B15" s="66" t="s">
        <v>36</v>
      </c>
      <c r="C15" s="66"/>
      <c r="D15" s="28" t="s">
        <v>37</v>
      </c>
      <c r="E15" s="2" t="s">
        <v>16</v>
      </c>
      <c r="F15" s="6"/>
    </row>
    <row r="16" spans="1:6" ht="18.75" customHeight="1">
      <c r="A16" s="64"/>
      <c r="B16" s="66"/>
      <c r="C16" s="66"/>
      <c r="D16" s="27"/>
      <c r="E16" s="22" t="s">
        <v>7</v>
      </c>
      <c r="F16" s="35">
        <f>D16*F15</f>
        <v>0</v>
      </c>
    </row>
    <row r="17" spans="1:6" ht="18.75" customHeight="1">
      <c r="A17" s="64"/>
      <c r="B17" s="66" t="s">
        <v>35</v>
      </c>
      <c r="C17" s="66"/>
      <c r="D17" s="66"/>
      <c r="E17" s="2" t="s">
        <v>50</v>
      </c>
      <c r="F17" s="9">
        <v>2000000</v>
      </c>
    </row>
    <row r="18" spans="1:6" ht="18.75" customHeight="1">
      <c r="A18" s="64"/>
      <c r="B18" s="66"/>
      <c r="C18" s="66"/>
      <c r="D18" s="66"/>
      <c r="E18" s="2" t="s">
        <v>51</v>
      </c>
      <c r="F18" s="9">
        <v>2500000</v>
      </c>
    </row>
    <row r="19" spans="1:6" ht="18.75" customHeight="1">
      <c r="A19" s="64"/>
      <c r="B19" s="66"/>
      <c r="C19" s="66"/>
      <c r="D19" s="66"/>
      <c r="E19" s="2"/>
      <c r="F19" s="9"/>
    </row>
    <row r="20" spans="1:6" ht="18.75" customHeight="1">
      <c r="A20" s="64"/>
      <c r="B20" s="66"/>
      <c r="C20" s="66"/>
      <c r="D20" s="66"/>
      <c r="E20" s="22" t="s">
        <v>14</v>
      </c>
      <c r="F20" s="10">
        <f>SUM(F17:F19)</f>
        <v>4500000</v>
      </c>
    </row>
    <row r="21" spans="1:6" ht="18.75" customHeight="1">
      <c r="A21" s="64"/>
      <c r="B21" s="84" t="s">
        <v>46</v>
      </c>
      <c r="C21" s="84"/>
      <c r="D21" s="29">
        <v>0</v>
      </c>
      <c r="E21" s="22" t="s">
        <v>38</v>
      </c>
      <c r="F21" s="8">
        <f>(F14+F16+F20)*$D$21</f>
        <v>0</v>
      </c>
    </row>
    <row r="22" spans="1:6" ht="18.75" customHeight="1" thickBot="1">
      <c r="A22" s="65"/>
      <c r="B22" s="67" t="s">
        <v>8</v>
      </c>
      <c r="C22" s="67"/>
      <c r="D22" s="67"/>
      <c r="E22" s="67"/>
      <c r="F22" s="33">
        <f>(F14+F16+F20)-F21</f>
        <v>4500000</v>
      </c>
    </row>
    <row r="23" spans="1:6" ht="20.25" customHeight="1">
      <c r="A23" s="68" t="s">
        <v>3</v>
      </c>
      <c r="B23" s="69"/>
      <c r="C23" s="69"/>
      <c r="D23" s="85" t="s">
        <v>23</v>
      </c>
      <c r="E23" s="85"/>
      <c r="F23" s="34">
        <f>F7+F14+F16+F20</f>
        <v>5180000</v>
      </c>
    </row>
    <row r="24" spans="1:6" ht="20.25" customHeight="1">
      <c r="A24" s="70"/>
      <c r="B24" s="71"/>
      <c r="C24" s="71"/>
      <c r="D24" s="86" t="s">
        <v>24</v>
      </c>
      <c r="E24" s="86"/>
      <c r="F24" s="8">
        <f>F11+F21</f>
        <v>0</v>
      </c>
    </row>
    <row r="25" spans="1:6" ht="20.25" customHeight="1" thickBot="1">
      <c r="A25" s="72"/>
      <c r="B25" s="73"/>
      <c r="C25" s="73"/>
      <c r="D25" s="87" t="s">
        <v>0</v>
      </c>
      <c r="E25" s="87"/>
      <c r="F25" s="11">
        <f>F23-F24</f>
        <v>5180000</v>
      </c>
    </row>
    <row r="26" spans="1:6" ht="25.5" customHeight="1" thickBot="1">
      <c r="A26" s="41" t="s">
        <v>10</v>
      </c>
      <c r="B26" s="41"/>
      <c r="C26" s="41"/>
      <c r="D26" s="41"/>
      <c r="E26" s="41"/>
      <c r="F26" s="41"/>
    </row>
    <row r="27" spans="1:6" ht="16.5" customHeight="1">
      <c r="A27" s="38" t="s">
        <v>17</v>
      </c>
      <c r="B27" s="85" t="s">
        <v>11</v>
      </c>
      <c r="C27" s="85"/>
      <c r="D27" s="85"/>
      <c r="E27" s="18" t="s">
        <v>41</v>
      </c>
      <c r="F27" s="4"/>
    </row>
    <row r="28" spans="1:6" ht="16.5" customHeight="1">
      <c r="A28" s="39"/>
      <c r="B28" s="86"/>
      <c r="C28" s="86"/>
      <c r="D28" s="86"/>
      <c r="E28" s="16" t="s">
        <v>40</v>
      </c>
      <c r="F28" s="6"/>
    </row>
    <row r="29" spans="1:6" ht="16.5" customHeight="1">
      <c r="A29" s="39"/>
      <c r="B29" s="86"/>
      <c r="C29" s="86"/>
      <c r="D29" s="86"/>
      <c r="E29" s="16"/>
      <c r="F29" s="6"/>
    </row>
    <row r="30" spans="1:6" ht="16.5" customHeight="1">
      <c r="A30" s="39"/>
      <c r="B30" s="86"/>
      <c r="C30" s="86"/>
      <c r="D30" s="86"/>
      <c r="E30" s="16"/>
      <c r="F30" s="6"/>
    </row>
    <row r="31" spans="1:7" ht="16.5" customHeight="1">
      <c r="A31" s="39"/>
      <c r="B31" s="86"/>
      <c r="C31" s="86"/>
      <c r="D31" s="86"/>
      <c r="E31" s="23" t="s">
        <v>9</v>
      </c>
      <c r="F31" s="8">
        <f>F27+F29+F30</f>
        <v>0</v>
      </c>
      <c r="G31" s="31"/>
    </row>
    <row r="32" spans="1:6" ht="16.5" customHeight="1">
      <c r="A32" s="39"/>
      <c r="B32" s="36" t="s">
        <v>29</v>
      </c>
      <c r="C32" s="36"/>
      <c r="D32" s="36"/>
      <c r="E32" s="16" t="s">
        <v>18</v>
      </c>
      <c r="F32" s="6">
        <v>600000</v>
      </c>
    </row>
    <row r="33" spans="1:6" ht="16.5" customHeight="1">
      <c r="A33" s="39"/>
      <c r="B33" s="36"/>
      <c r="C33" s="36"/>
      <c r="D33" s="36"/>
      <c r="E33" s="16" t="s">
        <v>13</v>
      </c>
      <c r="F33" s="6">
        <v>300000</v>
      </c>
    </row>
    <row r="34" spans="1:6" ht="16.5" customHeight="1">
      <c r="A34" s="39"/>
      <c r="B34" s="36"/>
      <c r="C34" s="36"/>
      <c r="D34" s="36"/>
      <c r="E34" s="16" t="s">
        <v>12</v>
      </c>
      <c r="F34" s="6">
        <v>400000</v>
      </c>
    </row>
    <row r="35" spans="1:6" ht="16.5" customHeight="1">
      <c r="A35" s="39"/>
      <c r="B35" s="36"/>
      <c r="C35" s="36"/>
      <c r="D35" s="36"/>
      <c r="E35" s="16" t="s">
        <v>19</v>
      </c>
      <c r="F35" s="5">
        <v>400000</v>
      </c>
    </row>
    <row r="36" spans="1:6" ht="16.5" customHeight="1">
      <c r="A36" s="39"/>
      <c r="B36" s="36"/>
      <c r="C36" s="36"/>
      <c r="D36" s="36"/>
      <c r="E36" s="16" t="s">
        <v>20</v>
      </c>
      <c r="F36" s="6">
        <v>340000</v>
      </c>
    </row>
    <row r="37" spans="1:6" ht="16.5" customHeight="1">
      <c r="A37" s="39"/>
      <c r="B37" s="36"/>
      <c r="C37" s="36"/>
      <c r="D37" s="36"/>
      <c r="E37" s="16" t="s">
        <v>44</v>
      </c>
      <c r="F37" s="6">
        <v>400000</v>
      </c>
    </row>
    <row r="38" spans="1:6" ht="16.5" customHeight="1">
      <c r="A38" s="39"/>
      <c r="B38" s="36"/>
      <c r="C38" s="36"/>
      <c r="D38" s="36"/>
      <c r="E38" s="16" t="s">
        <v>45</v>
      </c>
      <c r="F38" s="6">
        <v>1500000</v>
      </c>
    </row>
    <row r="39" spans="1:6" ht="16.5" customHeight="1" thickBot="1">
      <c r="A39" s="40"/>
      <c r="B39" s="37"/>
      <c r="C39" s="37"/>
      <c r="D39" s="37"/>
      <c r="E39" s="17" t="s">
        <v>25</v>
      </c>
      <c r="F39" s="12">
        <f>(10680-9720)*1000</f>
        <v>960000</v>
      </c>
    </row>
    <row r="40" spans="1:6" ht="25.5" customHeight="1" thickBot="1">
      <c r="A40" s="45" t="s">
        <v>4</v>
      </c>
      <c r="B40" s="46"/>
      <c r="C40" s="46"/>
      <c r="D40" s="47"/>
      <c r="E40" s="24" t="s">
        <v>28</v>
      </c>
      <c r="F40" s="13">
        <f>SUM(F31:F39)</f>
        <v>4900000</v>
      </c>
    </row>
    <row r="41" spans="1:6" ht="25.5" customHeight="1" thickBot="1">
      <c r="A41" s="41" t="s">
        <v>42</v>
      </c>
      <c r="B41" s="41"/>
      <c r="C41" s="41"/>
      <c r="D41" s="41"/>
      <c r="E41" s="41"/>
      <c r="F41" s="41"/>
    </row>
    <row r="42" spans="1:6" ht="25.5" customHeight="1" thickBot="1">
      <c r="A42" s="42" t="s">
        <v>43</v>
      </c>
      <c r="B42" s="43"/>
      <c r="C42" s="43"/>
      <c r="D42" s="43"/>
      <c r="E42" s="44"/>
      <c r="F42" s="14">
        <f>F25-F40</f>
        <v>280000</v>
      </c>
    </row>
    <row r="43" spans="1:6" ht="39" customHeight="1">
      <c r="A43" s="83" t="s">
        <v>30</v>
      </c>
      <c r="B43" s="83"/>
      <c r="C43" s="83"/>
      <c r="D43" s="83"/>
      <c r="E43" s="83"/>
      <c r="F43" s="83"/>
    </row>
  </sheetData>
  <sheetProtection/>
  <mergeCells count="27">
    <mergeCell ref="C4:D7"/>
    <mergeCell ref="C8:D11"/>
    <mergeCell ref="A43:F43"/>
    <mergeCell ref="A26:F26"/>
    <mergeCell ref="B15:C16"/>
    <mergeCell ref="B21:C21"/>
    <mergeCell ref="D23:E23"/>
    <mergeCell ref="D24:E24"/>
    <mergeCell ref="B27:D31"/>
    <mergeCell ref="D25:E25"/>
    <mergeCell ref="B8:B11"/>
    <mergeCell ref="B12:E12"/>
    <mergeCell ref="A13:A22"/>
    <mergeCell ref="B17:D20"/>
    <mergeCell ref="B22:E22"/>
    <mergeCell ref="A23:C25"/>
    <mergeCell ref="B13:C14"/>
    <mergeCell ref="B32:D39"/>
    <mergeCell ref="A27:A39"/>
    <mergeCell ref="A41:F41"/>
    <mergeCell ref="A42:E42"/>
    <mergeCell ref="A40:D40"/>
    <mergeCell ref="A2:F2"/>
    <mergeCell ref="A3:B3"/>
    <mergeCell ref="A4:A12"/>
    <mergeCell ref="B4:B7"/>
    <mergeCell ref="C3:D3"/>
  </mergeCells>
  <printOptions/>
  <pageMargins left="0.31496062992125984" right="0.1968503937007874" top="0.6299212598425197" bottom="0.4330708661417323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SEKI-KAZUMI</dc:creator>
  <cp:keywords/>
  <dc:description/>
  <cp:lastModifiedBy>一般社団法人復興支援士業ネットワーク</cp:lastModifiedBy>
  <cp:lastPrinted>2016-05-22T00:12:16Z</cp:lastPrinted>
  <dcterms:created xsi:type="dcterms:W3CDTF">2012-02-07T00:07:02Z</dcterms:created>
  <dcterms:modified xsi:type="dcterms:W3CDTF">2016-05-22T00:12:20Z</dcterms:modified>
  <cp:category/>
  <cp:version/>
  <cp:contentType/>
  <cp:contentStatus/>
</cp:coreProperties>
</file>